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36" windowHeight="4440" activeTab="6"/>
  </bookViews>
  <sheets>
    <sheet name="Vitimas fatais" sheetId="1" r:id="rId1"/>
    <sheet name="Feridos" sheetId="2" r:id="rId2"/>
    <sheet name="Ac. com vitimas" sheetId="3" r:id="rId3"/>
    <sheet name="Condutores" sheetId="4" r:id="rId4"/>
    <sheet name="Veiculos" sheetId="5" r:id="rId5"/>
    <sheet name="Frota" sheetId="6" r:id="rId6"/>
    <sheet name="População" sheetId="7" r:id="rId7"/>
    <sheet name="Feuil3" sheetId="8" r:id="rId8"/>
  </sheets>
  <definedNames/>
  <calcPr fullCalcOnLoad="1"/>
</workbook>
</file>

<file path=xl/sharedStrings.xml><?xml version="1.0" encoding="utf-8"?>
<sst xmlns="http://schemas.openxmlformats.org/spreadsheetml/2006/main" count="122" uniqueCount="65">
  <si>
    <t>Vítimas fatais</t>
  </si>
  <si>
    <t>Total</t>
  </si>
  <si>
    <t>Sexo</t>
  </si>
  <si>
    <t>Faixa etária - anos</t>
  </si>
  <si>
    <t>Espécie</t>
  </si>
  <si>
    <t>Masculino</t>
  </si>
  <si>
    <t>Feminino</t>
  </si>
  <si>
    <t>Ignorado</t>
  </si>
  <si>
    <t>0 a 9</t>
  </si>
  <si>
    <t>10 a 12</t>
  </si>
  <si>
    <t>13 a 17</t>
  </si>
  <si>
    <t>18 a 29</t>
  </si>
  <si>
    <t>30 a 59</t>
  </si>
  <si>
    <t>60 e mais</t>
  </si>
  <si>
    <t>Condutor</t>
  </si>
  <si>
    <t>Passageiro</t>
  </si>
  <si>
    <t>Pedestre</t>
  </si>
  <si>
    <t>Ciclista</t>
  </si>
  <si>
    <t>Motociclista</t>
  </si>
  <si>
    <t>Outros</t>
  </si>
  <si>
    <t xml:space="preserve">              Brasil</t>
  </si>
  <si>
    <t>Tabela 1.1 - Vítimas fatais de acidentes de trânsito, com indicação  do sexo, faixa etária e espécie</t>
  </si>
  <si>
    <t>Espacio</t>
  </si>
  <si>
    <t>anos</t>
  </si>
  <si>
    <t>por ano</t>
  </si>
  <si>
    <t>Tabela 1.2 - Vítimas não fatais de acidentes de trânsito, com indicação  do sexo, faixa etária e espécie</t>
  </si>
  <si>
    <t>Vítimas não fatais</t>
  </si>
  <si>
    <t xml:space="preserve">Tabela 1.3 - Acidentes de trânsito com vítimas,por varios aspectos </t>
  </si>
  <si>
    <t>Natureza</t>
  </si>
  <si>
    <t>Colisão e abalroamento</t>
  </si>
  <si>
    <t>Tombamento e capotagem</t>
  </si>
  <si>
    <t>Atropelamento</t>
  </si>
  <si>
    <t>Choque com objeto fixo</t>
  </si>
  <si>
    <t>Ignorada</t>
  </si>
  <si>
    <t>Acidentes de trânsito, com vitimas</t>
  </si>
  <si>
    <t>Periodo</t>
  </si>
  <si>
    <t>Dia</t>
  </si>
  <si>
    <t>Note</t>
  </si>
  <si>
    <t>Area</t>
  </si>
  <si>
    <t>Urbana</t>
  </si>
  <si>
    <t>Rural</t>
  </si>
  <si>
    <t>Tabela 1.4 - Condutores envolvidos em acidentes de trânsito com vitima, com indicação  do sexo, faixa etária e situação de habilitação</t>
  </si>
  <si>
    <t>Menos de 18</t>
  </si>
  <si>
    <t>Grupo de idade</t>
  </si>
  <si>
    <t>Situação de habilitação</t>
  </si>
  <si>
    <t>Habilitado</t>
  </si>
  <si>
    <t>Inabilitado</t>
  </si>
  <si>
    <t>Permissionado</t>
  </si>
  <si>
    <t>Inxigivel</t>
  </si>
  <si>
    <t>Tabela 1.5 - Veiculos envolvidos em acidentes de trânsito com vitimas, com indicação  da especie do veiculo</t>
  </si>
  <si>
    <t>Condutores</t>
  </si>
  <si>
    <t>Veiculos envolvidos em acidentes de trânsito com vitimas</t>
  </si>
  <si>
    <t>Especie do veiculo</t>
  </si>
  <si>
    <t>Automovel/camioneta</t>
  </si>
  <si>
    <t>Ônibus / microônibus</t>
  </si>
  <si>
    <t>Caminhão / caminhoneta</t>
  </si>
  <si>
    <t>Reboque / semi-reboque</t>
  </si>
  <si>
    <t>Motocicleta</t>
  </si>
  <si>
    <t>Bicicleta</t>
  </si>
  <si>
    <t>2000 ³</t>
  </si>
  <si>
    <t>Tabela 1.7 - Evolução da frota de veículos</t>
  </si>
  <si>
    <t>Frota de veículos (milhões)</t>
  </si>
  <si>
    <r>
      <t xml:space="preserve">( ³ </t>
    </r>
    <r>
      <rPr>
        <sz val="8"/>
        <rFont val="Frutiger 55 Roman"/>
        <family val="2"/>
      </rPr>
      <t>) Houve, em 2000, uma redução da frota em algumas Unidades da Federação devido a depuração do cadastro estadual e integração ao sistema RENAVAM</t>
    </r>
  </si>
  <si>
    <t>Extrato da tabela 1.23 - Evolução da população</t>
  </si>
  <si>
    <t>População (milhões)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</si>
</sst>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###"/>
    <numFmt numFmtId="165" formatCode="0.0%"/>
    <numFmt numFmtId="166" formatCode="#,##0.0"/>
  </numFmts>
  <fonts count="6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Frutiger 55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20" applyFont="1" applyBorder="1" applyAlignment="1" applyProtection="1">
      <alignment horizontal="center" vertical="center" wrapText="1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 applyProtection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9" xfId="20" applyFont="1" applyBorder="1" applyAlignment="1" applyProtection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164" fontId="3" fillId="0" borderId="0" xfId="19" applyNumberFormat="1" applyFont="1" applyAlignment="1" applyProtection="1">
      <alignment horizontal="left"/>
      <protection/>
    </xf>
    <xf numFmtId="3" fontId="3" fillId="0" borderId="0" xfId="20" applyNumberFormat="1" applyFont="1" applyAlignment="1">
      <alignment horizontal="right"/>
      <protection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8" xfId="21" applyFont="1" applyBorder="1" applyAlignment="1">
      <alignment horizontal="center" vertical="center" wrapText="1"/>
      <protection/>
    </xf>
    <xf numFmtId="0" fontId="2" fillId="0" borderId="9" xfId="21" applyFont="1" applyBorder="1" applyAlignment="1">
      <alignment horizontal="center" vertical="center" wrapText="1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/>
      <protection/>
    </xf>
    <xf numFmtId="0" fontId="2" fillId="0" borderId="18" xfId="21" applyFont="1" applyBorder="1" applyAlignment="1" applyProtection="1">
      <alignment horizontal="center" vertical="center" wrapText="1"/>
      <protection/>
    </xf>
    <xf numFmtId="0" fontId="2" fillId="0" borderId="19" xfId="21" applyFont="1" applyBorder="1" applyAlignment="1" applyProtection="1">
      <alignment horizontal="center" vertical="center"/>
      <protection/>
    </xf>
    <xf numFmtId="0" fontId="2" fillId="0" borderId="9" xfId="21" applyFont="1" applyBorder="1" applyAlignment="1" applyProtection="1">
      <alignment horizontal="center" vertical="center"/>
      <protection/>
    </xf>
    <xf numFmtId="3" fontId="3" fillId="0" borderId="0" xfId="19" applyNumberFormat="1" applyFont="1" applyAlignment="1" applyProtection="1">
      <alignment horizontal="left"/>
      <protection/>
    </xf>
    <xf numFmtId="166" fontId="3" fillId="0" borderId="0" xfId="21" applyNumberFormat="1" applyFont="1" applyAlignment="1">
      <alignment horizontal="right"/>
      <protection/>
    </xf>
    <xf numFmtId="0" fontId="1" fillId="0" borderId="0" xfId="21" applyFont="1">
      <alignment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cidentes com vítimas Reg UF Cap2001" xfId="19"/>
    <cellStyle name="Normal_Condutores com vítimas Reg UF Cap2000" xfId="20"/>
    <cellStyle name="Normal_Veículos com vítima Reg UF Cap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25">
      <selection activeCell="B31" sqref="B31"/>
    </sheetView>
  </sheetViews>
  <sheetFormatPr defaultColWidth="11.421875" defaultRowHeight="12.75"/>
  <cols>
    <col min="2" max="19" width="5.7109375" style="0" customWidth="1"/>
  </cols>
  <sheetData>
    <row r="1" spans="1:19" ht="18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.75">
      <c r="A2" s="1" t="s">
        <v>22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>
      <c r="A3" s="5"/>
      <c r="B3" s="6" t="s">
        <v>1</v>
      </c>
      <c r="C3" s="7" t="s">
        <v>2</v>
      </c>
      <c r="D3" s="8"/>
      <c r="E3" s="9"/>
      <c r="F3" s="7" t="s">
        <v>3</v>
      </c>
      <c r="G3" s="8"/>
      <c r="H3" s="8"/>
      <c r="I3" s="8"/>
      <c r="J3" s="8"/>
      <c r="K3" s="8"/>
      <c r="L3" s="9"/>
      <c r="M3" s="7" t="s">
        <v>4</v>
      </c>
      <c r="N3" s="8"/>
      <c r="O3" s="8"/>
      <c r="P3" s="8"/>
      <c r="Q3" s="8"/>
      <c r="R3" s="8"/>
      <c r="S3" s="9"/>
    </row>
    <row r="4" spans="1:19" ht="12.75">
      <c r="A4" s="10"/>
      <c r="B4" s="11"/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3" t="s">
        <v>7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7</v>
      </c>
    </row>
    <row r="5" spans="1:19" ht="12.75">
      <c r="A5" s="14" t="s">
        <v>20</v>
      </c>
      <c r="B5" s="15">
        <v>18877</v>
      </c>
      <c r="C5" s="15">
        <v>15066</v>
      </c>
      <c r="D5" s="15">
        <v>3578</v>
      </c>
      <c r="E5" s="15">
        <v>233</v>
      </c>
      <c r="F5" s="15">
        <v>808</v>
      </c>
      <c r="G5" s="15">
        <v>307</v>
      </c>
      <c r="H5" s="15">
        <v>891</v>
      </c>
      <c r="I5" s="15">
        <v>5006</v>
      </c>
      <c r="J5" s="15">
        <v>6950</v>
      </c>
      <c r="K5" s="15">
        <v>1666</v>
      </c>
      <c r="L5" s="15">
        <v>3249</v>
      </c>
      <c r="M5" s="15">
        <v>4736</v>
      </c>
      <c r="N5" s="15">
        <v>4363</v>
      </c>
      <c r="O5" s="15">
        <v>4770</v>
      </c>
      <c r="P5" s="15">
        <v>1529</v>
      </c>
      <c r="Q5" s="15">
        <v>2753</v>
      </c>
      <c r="R5" s="15">
        <v>131</v>
      </c>
      <c r="S5" s="15">
        <v>595</v>
      </c>
    </row>
    <row r="8" spans="2:4" ht="12.75">
      <c r="B8" s="18">
        <f>C8+D8</f>
        <v>18644</v>
      </c>
      <c r="C8" s="19">
        <f>C5</f>
        <v>15066</v>
      </c>
      <c r="D8" s="20">
        <f>D5</f>
        <v>3578</v>
      </c>
    </row>
    <row r="9" spans="2:4" ht="12.75">
      <c r="B9" s="21"/>
      <c r="C9" s="22">
        <f>C8/$B8</f>
        <v>0.808088393048702</v>
      </c>
      <c r="D9" s="23">
        <f>D8/$B8</f>
        <v>0.191911606951298</v>
      </c>
    </row>
    <row r="11" spans="2:11" ht="12.75">
      <c r="B11" s="18">
        <f>SUM(F11:K11)</f>
        <v>15628</v>
      </c>
      <c r="C11" s="24"/>
      <c r="D11" s="24"/>
      <c r="E11" s="24"/>
      <c r="F11" s="19">
        <f>F5</f>
        <v>808</v>
      </c>
      <c r="G11" s="19">
        <f>G5</f>
        <v>307</v>
      </c>
      <c r="H11" s="19">
        <f>H5</f>
        <v>891</v>
      </c>
      <c r="I11" s="19">
        <f>I5</f>
        <v>5006</v>
      </c>
      <c r="J11" s="19">
        <f>J5</f>
        <v>6950</v>
      </c>
      <c r="K11" s="20">
        <f>K5</f>
        <v>1666</v>
      </c>
    </row>
    <row r="12" spans="2:11" ht="12.75">
      <c r="B12" s="25"/>
      <c r="C12" s="26"/>
      <c r="D12" s="26"/>
      <c r="E12" s="26"/>
      <c r="F12" s="27">
        <f>F11/$B11</f>
        <v>0.051702073201945226</v>
      </c>
      <c r="G12" s="27">
        <f>G11/$B11</f>
        <v>0.019644228308164834</v>
      </c>
      <c r="H12" s="27">
        <f>H11/$B11</f>
        <v>0.057013053493729204</v>
      </c>
      <c r="I12" s="27">
        <f>I11/$B11</f>
        <v>0.32032249808036856</v>
      </c>
      <c r="J12" s="27">
        <f>J11/$B11</f>
        <v>0.4447146147939596</v>
      </c>
      <c r="K12" s="28">
        <f>K11/$B11</f>
        <v>0.10660353212183261</v>
      </c>
    </row>
    <row r="13" spans="2:11" ht="12.75">
      <c r="B13" s="25"/>
      <c r="C13" s="26"/>
      <c r="D13" s="26"/>
      <c r="E13" s="29" t="s">
        <v>23</v>
      </c>
      <c r="F13" s="29">
        <v>10</v>
      </c>
      <c r="G13" s="29">
        <v>3</v>
      </c>
      <c r="H13" s="29">
        <v>5</v>
      </c>
      <c r="I13" s="29">
        <v>12</v>
      </c>
      <c r="J13" s="29">
        <v>30</v>
      </c>
      <c r="K13" s="30">
        <v>20</v>
      </c>
    </row>
    <row r="14" spans="2:11" ht="12.75">
      <c r="B14" s="21"/>
      <c r="C14" s="31"/>
      <c r="D14" s="31"/>
      <c r="E14" s="32" t="s">
        <v>24</v>
      </c>
      <c r="F14" s="33">
        <f>F12/F13</f>
        <v>0.005170207320194522</v>
      </c>
      <c r="G14" s="33">
        <f>G12/G13</f>
        <v>0.0065480761027216115</v>
      </c>
      <c r="H14" s="33">
        <f>H12/H13</f>
        <v>0.011402610698745841</v>
      </c>
      <c r="I14" s="33">
        <f>I12/I13</f>
        <v>0.02669354150669738</v>
      </c>
      <c r="J14" s="33">
        <f>J12/J13</f>
        <v>0.014823820493131986</v>
      </c>
      <c r="K14" s="34">
        <f>K12/K13</f>
        <v>0.005330176606091631</v>
      </c>
    </row>
    <row r="16" spans="2:18" ht="12.75">
      <c r="B16" s="18">
        <f>SUM(M16:R16)</f>
        <v>18282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9">
        <f>M5</f>
        <v>4736</v>
      </c>
      <c r="N16" s="19">
        <f>N5</f>
        <v>4363</v>
      </c>
      <c r="O16" s="19">
        <f>O5</f>
        <v>4770</v>
      </c>
      <c r="P16" s="19">
        <f>P5</f>
        <v>1529</v>
      </c>
      <c r="Q16" s="19">
        <f>Q5</f>
        <v>2753</v>
      </c>
      <c r="R16" s="20">
        <f>R5</f>
        <v>131</v>
      </c>
    </row>
    <row r="17" spans="2:18" ht="12.75">
      <c r="B17" s="3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>M16/$B16</f>
        <v>0.25905262006345037</v>
      </c>
      <c r="N17" s="22">
        <f>N16/$B16</f>
        <v>0.23865003828902745</v>
      </c>
      <c r="O17" s="22">
        <f>O16/$B16</f>
        <v>0.2609123728257302</v>
      </c>
      <c r="P17" s="22">
        <f>P16/$B16</f>
        <v>0.08363417569193743</v>
      </c>
      <c r="Q17" s="22">
        <f>Q16/$B16</f>
        <v>0.1505852751340116</v>
      </c>
      <c r="R17" s="23">
        <f>R16/$B16</f>
        <v>0.007165517995842905</v>
      </c>
    </row>
    <row r="18" spans="2:18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7">
    <mergeCell ref="A1:S1"/>
    <mergeCell ref="A2:A4"/>
    <mergeCell ref="B2:S2"/>
    <mergeCell ref="B3:B4"/>
    <mergeCell ref="C3:E3"/>
    <mergeCell ref="F3:L3"/>
    <mergeCell ref="M3:S3"/>
  </mergeCells>
  <printOptions/>
  <pageMargins left="0.75" right="0.75" top="1" bottom="1" header="0.4921259845" footer="0.4921259845"/>
  <pageSetup orientation="landscape" paperSize="9" r:id="rId1"/>
  <headerFooter alignWithMargins="0">
    <oddHeader>&amp;LPor vias seguras&amp;CAnalise anuario Denatran 2002
</oddHeader>
    <oddFooter>&amp;L&amp;F/&amp;A&amp;C&amp;P/&amp;N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B3" sqref="B3:B4"/>
    </sheetView>
  </sheetViews>
  <sheetFormatPr defaultColWidth="11.421875" defaultRowHeight="12.75"/>
  <cols>
    <col min="2" max="19" width="5.7109375" style="0" customWidth="1"/>
  </cols>
  <sheetData>
    <row r="1" spans="1:19" ht="18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.75">
      <c r="A2" s="1" t="s">
        <v>22</v>
      </c>
      <c r="B2" s="2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>
      <c r="A3" s="5"/>
      <c r="B3" s="6" t="s">
        <v>1</v>
      </c>
      <c r="C3" s="7" t="s">
        <v>2</v>
      </c>
      <c r="D3" s="8"/>
      <c r="E3" s="9"/>
      <c r="F3" s="7" t="s">
        <v>3</v>
      </c>
      <c r="G3" s="8"/>
      <c r="H3" s="8"/>
      <c r="I3" s="8"/>
      <c r="J3" s="8"/>
      <c r="K3" s="8"/>
      <c r="L3" s="9"/>
      <c r="M3" s="7" t="s">
        <v>4</v>
      </c>
      <c r="N3" s="8"/>
      <c r="O3" s="8"/>
      <c r="P3" s="8"/>
      <c r="Q3" s="8"/>
      <c r="R3" s="8"/>
      <c r="S3" s="9"/>
    </row>
    <row r="4" spans="1:19" ht="12.75">
      <c r="A4" s="10"/>
      <c r="B4" s="11"/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3" t="s">
        <v>7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7</v>
      </c>
    </row>
    <row r="5" spans="1:19" ht="12.75">
      <c r="A5" s="14" t="s">
        <v>20</v>
      </c>
      <c r="B5" s="15">
        <v>318313</v>
      </c>
      <c r="C5" s="15">
        <v>225301</v>
      </c>
      <c r="D5" s="15">
        <v>83063</v>
      </c>
      <c r="E5" s="15">
        <v>9949</v>
      </c>
      <c r="F5" s="15">
        <v>13264</v>
      </c>
      <c r="G5" s="15">
        <v>6313</v>
      </c>
      <c r="H5" s="15">
        <v>18275</v>
      </c>
      <c r="I5" s="15">
        <v>111714</v>
      </c>
      <c r="J5" s="15">
        <v>99824</v>
      </c>
      <c r="K5" s="15">
        <v>15296</v>
      </c>
      <c r="L5" s="15">
        <v>53627</v>
      </c>
      <c r="M5" s="15">
        <v>73767</v>
      </c>
      <c r="N5" s="15">
        <v>87509</v>
      </c>
      <c r="O5" s="15">
        <v>39405</v>
      </c>
      <c r="P5" s="15">
        <v>27311</v>
      </c>
      <c r="Q5" s="15">
        <v>71884</v>
      </c>
      <c r="R5" s="15">
        <v>1749</v>
      </c>
      <c r="S5" s="15">
        <v>7279</v>
      </c>
    </row>
    <row r="8" spans="2:4" ht="12.75">
      <c r="B8" s="18">
        <f>C8+D8</f>
        <v>308364</v>
      </c>
      <c r="C8" s="19">
        <f>C5</f>
        <v>225301</v>
      </c>
      <c r="D8" s="20">
        <f>D5</f>
        <v>83063</v>
      </c>
    </row>
    <row r="9" spans="2:4" ht="12.75">
      <c r="B9" s="21"/>
      <c r="C9" s="22">
        <f>C8/$B8</f>
        <v>0.7306332775550972</v>
      </c>
      <c r="D9" s="23">
        <f>D8/$B8</f>
        <v>0.2693667224449028</v>
      </c>
    </row>
    <row r="11" spans="2:11" ht="12.75">
      <c r="B11" s="18">
        <f>SUM(F11:K11)</f>
        <v>264686</v>
      </c>
      <c r="C11" s="24"/>
      <c r="D11" s="24"/>
      <c r="E11" s="24"/>
      <c r="F11" s="19">
        <f aca="true" t="shared" si="0" ref="F11:K11">F5</f>
        <v>13264</v>
      </c>
      <c r="G11" s="19">
        <f t="shared" si="0"/>
        <v>6313</v>
      </c>
      <c r="H11" s="19">
        <f t="shared" si="0"/>
        <v>18275</v>
      </c>
      <c r="I11" s="19">
        <f t="shared" si="0"/>
        <v>111714</v>
      </c>
      <c r="J11" s="19">
        <f t="shared" si="0"/>
        <v>99824</v>
      </c>
      <c r="K11" s="20">
        <f t="shared" si="0"/>
        <v>15296</v>
      </c>
    </row>
    <row r="12" spans="2:11" ht="12.75">
      <c r="B12" s="25"/>
      <c r="C12" s="26"/>
      <c r="D12" s="26"/>
      <c r="E12" s="26"/>
      <c r="F12" s="27">
        <f aca="true" t="shared" si="1" ref="F12:K12">F11/$B11</f>
        <v>0.050112208428099714</v>
      </c>
      <c r="G12" s="27">
        <f t="shared" si="1"/>
        <v>0.023850902578904817</v>
      </c>
      <c r="H12" s="27">
        <f t="shared" si="1"/>
        <v>0.06904407486606771</v>
      </c>
      <c r="I12" s="27">
        <f t="shared" si="1"/>
        <v>0.42206236824010335</v>
      </c>
      <c r="J12" s="27">
        <f t="shared" si="1"/>
        <v>0.37714121638469733</v>
      </c>
      <c r="K12" s="28">
        <f t="shared" si="1"/>
        <v>0.057789229502127046</v>
      </c>
    </row>
    <row r="13" spans="2:11" ht="12.75">
      <c r="B13" s="25"/>
      <c r="C13" s="26"/>
      <c r="D13" s="26"/>
      <c r="E13" s="29" t="s">
        <v>23</v>
      </c>
      <c r="F13" s="29">
        <v>10</v>
      </c>
      <c r="G13" s="29">
        <v>3</v>
      </c>
      <c r="H13" s="29">
        <v>5</v>
      </c>
      <c r="I13" s="29">
        <v>12</v>
      </c>
      <c r="J13" s="29">
        <v>30</v>
      </c>
      <c r="K13" s="30">
        <v>20</v>
      </c>
    </row>
    <row r="14" spans="2:11" ht="12.75">
      <c r="B14" s="21"/>
      <c r="C14" s="31"/>
      <c r="D14" s="31"/>
      <c r="E14" s="32" t="s">
        <v>24</v>
      </c>
      <c r="F14" s="33">
        <f aca="true" t="shared" si="2" ref="F14:K14">F12/F13</f>
        <v>0.005011220842809971</v>
      </c>
      <c r="G14" s="33">
        <f t="shared" si="2"/>
        <v>0.007950300859634938</v>
      </c>
      <c r="H14" s="33">
        <f t="shared" si="2"/>
        <v>0.013808814973213544</v>
      </c>
      <c r="I14" s="33">
        <f t="shared" si="2"/>
        <v>0.03517186402000861</v>
      </c>
      <c r="J14" s="33">
        <f t="shared" si="2"/>
        <v>0.012571373879489912</v>
      </c>
      <c r="K14" s="34">
        <f t="shared" si="2"/>
        <v>0.002889461475106352</v>
      </c>
    </row>
    <row r="16" spans="2:18" ht="12.75">
      <c r="B16" s="18">
        <f>SUM(M16:R16)</f>
        <v>301625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9">
        <f aca="true" t="shared" si="3" ref="M16:R16">M5</f>
        <v>73767</v>
      </c>
      <c r="N16" s="19">
        <f t="shared" si="3"/>
        <v>87509</v>
      </c>
      <c r="O16" s="19">
        <f t="shared" si="3"/>
        <v>39405</v>
      </c>
      <c r="P16" s="19">
        <f t="shared" si="3"/>
        <v>27311</v>
      </c>
      <c r="Q16" s="19">
        <f t="shared" si="3"/>
        <v>71884</v>
      </c>
      <c r="R16" s="20">
        <f t="shared" si="3"/>
        <v>1749</v>
      </c>
    </row>
    <row r="17" spans="2:18" ht="12.75">
      <c r="B17" s="3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 aca="true" t="shared" si="4" ref="M17:R17">M16/$B16</f>
        <v>0.24456527144633236</v>
      </c>
      <c r="N17" s="22">
        <f t="shared" si="4"/>
        <v>0.29012515540820555</v>
      </c>
      <c r="O17" s="22">
        <f t="shared" si="4"/>
        <v>0.13064235391628679</v>
      </c>
      <c r="P17" s="22">
        <f t="shared" si="4"/>
        <v>0.0905462080397845</v>
      </c>
      <c r="Q17" s="22">
        <f t="shared" si="4"/>
        <v>0.23832242022378783</v>
      </c>
      <c r="R17" s="23">
        <f t="shared" si="4"/>
        <v>0.005798590965602984</v>
      </c>
    </row>
    <row r="18" spans="2:18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7">
    <mergeCell ref="A1:S1"/>
    <mergeCell ref="A2:A4"/>
    <mergeCell ref="B2:S2"/>
    <mergeCell ref="B3:B4"/>
    <mergeCell ref="C3:E3"/>
    <mergeCell ref="F3:L3"/>
    <mergeCell ref="M3:S3"/>
  </mergeCells>
  <printOptions/>
  <pageMargins left="0.75" right="0.75" top="1" bottom="1" header="0.4921259845" footer="0.4921259845"/>
  <pageSetup orientation="landscape" paperSize="9" r:id="rId1"/>
  <headerFooter alignWithMargins="0">
    <oddHeader>&amp;LPor vias seguras&amp;CAnalise anuario Denatran 2002
</oddHeader>
    <oddFooter>&amp;L&amp;F/&amp;A&amp;C&amp;P/&amp;N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7">
      <selection activeCell="P1" sqref="P1"/>
    </sheetView>
  </sheetViews>
  <sheetFormatPr defaultColWidth="11.421875" defaultRowHeight="12.75"/>
  <cols>
    <col min="2" max="14" width="8.7109375" style="0" customWidth="1"/>
  </cols>
  <sheetData>
    <row r="1" spans="1:14" ht="18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 t="s">
        <v>22</v>
      </c>
      <c r="B2" s="2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>
      <c r="A3" s="5"/>
      <c r="B3" s="6" t="s">
        <v>1</v>
      </c>
      <c r="C3" s="7" t="s">
        <v>28</v>
      </c>
      <c r="D3" s="8"/>
      <c r="E3" s="8"/>
      <c r="F3" s="8"/>
      <c r="G3" s="8"/>
      <c r="H3" s="9"/>
      <c r="I3" s="7" t="s">
        <v>35</v>
      </c>
      <c r="J3" s="8"/>
      <c r="K3" s="9"/>
      <c r="L3" s="7" t="s">
        <v>38</v>
      </c>
      <c r="M3" s="8"/>
      <c r="N3" s="9"/>
    </row>
    <row r="4" spans="1:14" ht="27" customHeight="1">
      <c r="A4" s="10"/>
      <c r="B4" s="11"/>
      <c r="C4" s="37" t="s">
        <v>29</v>
      </c>
      <c r="D4" s="37" t="s">
        <v>30</v>
      </c>
      <c r="E4" s="37" t="s">
        <v>31</v>
      </c>
      <c r="F4" s="37" t="s">
        <v>32</v>
      </c>
      <c r="G4" s="37" t="s">
        <v>19</v>
      </c>
      <c r="H4" s="37" t="s">
        <v>33</v>
      </c>
      <c r="I4" s="37" t="s">
        <v>36</v>
      </c>
      <c r="J4" s="37" t="s">
        <v>37</v>
      </c>
      <c r="K4" s="38" t="s">
        <v>7</v>
      </c>
      <c r="L4" s="37" t="s">
        <v>39</v>
      </c>
      <c r="M4" s="37" t="s">
        <v>40</v>
      </c>
      <c r="N4" s="37" t="s">
        <v>7</v>
      </c>
    </row>
    <row r="5" spans="1:14" ht="12.75">
      <c r="A5" s="14" t="s">
        <v>20</v>
      </c>
      <c r="B5" s="15">
        <v>251876</v>
      </c>
      <c r="C5" s="15">
        <v>135084</v>
      </c>
      <c r="D5" s="15">
        <v>23059</v>
      </c>
      <c r="E5" s="15">
        <v>53085</v>
      </c>
      <c r="F5" s="15">
        <v>20059</v>
      </c>
      <c r="G5" s="15">
        <v>14791</v>
      </c>
      <c r="H5" s="15">
        <v>5798</v>
      </c>
      <c r="I5" s="15">
        <v>145087</v>
      </c>
      <c r="J5" s="15">
        <v>102743</v>
      </c>
      <c r="K5" s="15">
        <v>4046</v>
      </c>
      <c r="L5" s="15">
        <v>191745</v>
      </c>
      <c r="M5" s="15">
        <v>55622</v>
      </c>
      <c r="N5" s="15">
        <v>4509</v>
      </c>
    </row>
    <row r="8" spans="2:7" ht="12.75">
      <c r="B8" s="18">
        <f>SUM(C8:G8)</f>
        <v>246078</v>
      </c>
      <c r="C8" s="19">
        <f>C5</f>
        <v>135084</v>
      </c>
      <c r="D8" s="19">
        <f>D5</f>
        <v>23059</v>
      </c>
      <c r="E8" s="19">
        <f>E5</f>
        <v>53085</v>
      </c>
      <c r="F8" s="19">
        <f>F5</f>
        <v>20059</v>
      </c>
      <c r="G8" s="20">
        <f>G5</f>
        <v>14791</v>
      </c>
    </row>
    <row r="9" spans="2:7" ht="12.75">
      <c r="B9" s="21"/>
      <c r="C9" s="22">
        <f>C8/$B8</f>
        <v>0.5489478945700144</v>
      </c>
      <c r="D9" s="22">
        <f>D8/$B8</f>
        <v>0.09370606067994701</v>
      </c>
      <c r="E9" s="22">
        <f>E8/$B8</f>
        <v>0.21572428254455905</v>
      </c>
      <c r="F9" s="22">
        <f>F8/$B8</f>
        <v>0.08151480424905924</v>
      </c>
      <c r="G9" s="23">
        <f>G8/$B8</f>
        <v>0.06010695795642032</v>
      </c>
    </row>
    <row r="11" spans="2:10" ht="12.75">
      <c r="B11" s="18">
        <f>SUM(I11:J11)</f>
        <v>247830</v>
      </c>
      <c r="C11" s="24"/>
      <c r="D11" s="24"/>
      <c r="E11" s="24"/>
      <c r="F11" s="24"/>
      <c r="G11" s="24"/>
      <c r="H11" s="24"/>
      <c r="I11" s="19">
        <f>I5</f>
        <v>145087</v>
      </c>
      <c r="J11" s="20">
        <f>J5</f>
        <v>102743</v>
      </c>
    </row>
    <row r="12" spans="2:10" ht="12.75">
      <c r="B12" s="21"/>
      <c r="C12" s="31"/>
      <c r="D12" s="31"/>
      <c r="E12" s="31"/>
      <c r="F12" s="31"/>
      <c r="G12" s="31"/>
      <c r="H12" s="31"/>
      <c r="I12" s="22">
        <f>I11/$B11</f>
        <v>0.5854295283056934</v>
      </c>
      <c r="J12" s="23">
        <f>J11/$B11</f>
        <v>0.4145704716943066</v>
      </c>
    </row>
    <row r="14" spans="2:13" ht="12.75">
      <c r="B14" s="18">
        <f>SUM(L14:M14)</f>
        <v>247367</v>
      </c>
      <c r="C14" s="35"/>
      <c r="D14" s="35"/>
      <c r="E14" s="35"/>
      <c r="F14" s="35"/>
      <c r="G14" s="35"/>
      <c r="H14" s="35"/>
      <c r="I14" s="35"/>
      <c r="J14" s="35"/>
      <c r="K14" s="35"/>
      <c r="L14" s="19">
        <f>L5</f>
        <v>191745</v>
      </c>
      <c r="M14" s="20">
        <f>M5</f>
        <v>55622</v>
      </c>
    </row>
    <row r="15" spans="2:13" ht="12.75">
      <c r="B15" s="36"/>
      <c r="C15" s="32"/>
      <c r="D15" s="32"/>
      <c r="E15" s="32"/>
      <c r="F15" s="32"/>
      <c r="G15" s="32"/>
      <c r="H15" s="32"/>
      <c r="I15" s="32"/>
      <c r="J15" s="32"/>
      <c r="K15" s="32"/>
      <c r="L15" s="22">
        <f>L14/$B14</f>
        <v>0.7751438146559565</v>
      </c>
      <c r="M15" s="23">
        <f>M14/$B14</f>
        <v>0.22485618534404347</v>
      </c>
    </row>
    <row r="16" spans="2:13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mergeCells count="7">
    <mergeCell ref="A1:N1"/>
    <mergeCell ref="A2:A4"/>
    <mergeCell ref="B2:N2"/>
    <mergeCell ref="B3:B4"/>
    <mergeCell ref="C3:H3"/>
    <mergeCell ref="I3:K3"/>
    <mergeCell ref="L3:N3"/>
  </mergeCells>
  <printOptions/>
  <pageMargins left="0.75" right="0.75" top="1" bottom="1" header="0.4921259845" footer="0.4921259845"/>
  <pageSetup orientation="landscape" paperSize="9" r:id="rId1"/>
  <headerFooter alignWithMargins="0">
    <oddHeader>&amp;LPor vias seguras&amp;CAnalise anuario Denatran 2002
</oddHeader>
    <oddFooter>&amp;L&amp;F/&amp;A&amp;C&amp;P/&amp;N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3" sqref="B3:B4"/>
    </sheetView>
  </sheetViews>
  <sheetFormatPr defaultColWidth="11.421875" defaultRowHeight="12.75"/>
  <cols>
    <col min="2" max="15" width="8.28125" style="0" customWidth="1"/>
  </cols>
  <sheetData>
    <row r="1" spans="1:15" ht="18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" t="s">
        <v>22</v>
      </c>
      <c r="B2" s="2" t="s">
        <v>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5"/>
      <c r="B3" s="6" t="s">
        <v>1</v>
      </c>
      <c r="C3" s="7" t="s">
        <v>2</v>
      </c>
      <c r="D3" s="8"/>
      <c r="E3" s="9"/>
      <c r="F3" s="7" t="s">
        <v>43</v>
      </c>
      <c r="G3" s="8"/>
      <c r="H3" s="8"/>
      <c r="I3" s="8"/>
      <c r="J3" s="9"/>
      <c r="K3" s="7" t="s">
        <v>44</v>
      </c>
      <c r="L3" s="8"/>
      <c r="M3" s="8"/>
      <c r="N3" s="8"/>
      <c r="O3" s="9"/>
    </row>
    <row r="4" spans="1:15" ht="12.75">
      <c r="A4" s="10"/>
      <c r="B4" s="11"/>
      <c r="C4" s="12" t="s">
        <v>5</v>
      </c>
      <c r="D4" s="12" t="s">
        <v>6</v>
      </c>
      <c r="E4" s="12" t="s">
        <v>7</v>
      </c>
      <c r="F4" s="12" t="s">
        <v>42</v>
      </c>
      <c r="G4" s="12" t="s">
        <v>11</v>
      </c>
      <c r="H4" s="12" t="s">
        <v>12</v>
      </c>
      <c r="I4" s="12" t="s">
        <v>13</v>
      </c>
      <c r="J4" s="13" t="s">
        <v>7</v>
      </c>
      <c r="K4" s="12" t="s">
        <v>45</v>
      </c>
      <c r="L4" s="12" t="s">
        <v>46</v>
      </c>
      <c r="M4" s="12" t="s">
        <v>47</v>
      </c>
      <c r="N4" s="12" t="s">
        <v>48</v>
      </c>
      <c r="O4" s="12" t="s">
        <v>7</v>
      </c>
    </row>
    <row r="5" spans="1:15" ht="12.75">
      <c r="A5" s="14" t="s">
        <v>20</v>
      </c>
      <c r="B5" s="15">
        <v>326627</v>
      </c>
      <c r="C5" s="15">
        <v>234214</v>
      </c>
      <c r="D5" s="15">
        <v>35191</v>
      </c>
      <c r="E5" s="15">
        <v>65289</v>
      </c>
      <c r="F5" s="15">
        <v>10080</v>
      </c>
      <c r="G5" s="15">
        <v>104772</v>
      </c>
      <c r="H5" s="15">
        <v>123582</v>
      </c>
      <c r="I5" s="15">
        <v>12507</v>
      </c>
      <c r="J5" s="15">
        <v>99765</v>
      </c>
      <c r="K5" s="15">
        <v>4736</v>
      </c>
      <c r="L5" s="15">
        <v>4363</v>
      </c>
      <c r="M5" s="15">
        <v>4770</v>
      </c>
      <c r="N5" s="15">
        <v>1529</v>
      </c>
      <c r="O5" s="15">
        <v>595</v>
      </c>
    </row>
    <row r="8" spans="2:4" ht="12.75">
      <c r="B8" s="18">
        <f>C8+D8</f>
        <v>269405</v>
      </c>
      <c r="C8" s="19">
        <f>C5</f>
        <v>234214</v>
      </c>
      <c r="D8" s="20">
        <f>D5</f>
        <v>35191</v>
      </c>
    </row>
    <row r="9" spans="2:4" ht="12.75">
      <c r="B9" s="21"/>
      <c r="C9" s="22">
        <f>C8/$B8</f>
        <v>0.8693751043967262</v>
      </c>
      <c r="D9" s="23">
        <f>D8/$B8</f>
        <v>0.1306248956032739</v>
      </c>
    </row>
    <row r="11" spans="2:9" ht="12.75">
      <c r="B11" s="18">
        <f>SUM(F11:I11)</f>
        <v>250941</v>
      </c>
      <c r="C11" s="24"/>
      <c r="D11" s="24"/>
      <c r="E11" s="24"/>
      <c r="F11" s="19">
        <f>F5</f>
        <v>10080</v>
      </c>
      <c r="G11" s="19">
        <f>G5</f>
        <v>104772</v>
      </c>
      <c r="H11" s="19">
        <f>H5</f>
        <v>123582</v>
      </c>
      <c r="I11" s="20">
        <f>I5</f>
        <v>12507</v>
      </c>
    </row>
    <row r="12" spans="2:9" ht="12.75">
      <c r="B12" s="25"/>
      <c r="C12" s="26"/>
      <c r="D12" s="26"/>
      <c r="E12" s="26"/>
      <c r="F12" s="27">
        <f>F11/$B11</f>
        <v>0.04016880461941253</v>
      </c>
      <c r="G12" s="27">
        <f>G11/$B11</f>
        <v>0.41751646801439385</v>
      </c>
      <c r="H12" s="27">
        <f>H11/$B11</f>
        <v>0.49247432663454754</v>
      </c>
      <c r="I12" s="28">
        <f>I11/$B11</f>
        <v>0.049840400731646084</v>
      </c>
    </row>
    <row r="13" spans="2:9" ht="12.75">
      <c r="B13" s="25"/>
      <c r="C13" s="26"/>
      <c r="D13" s="26"/>
      <c r="E13" s="29" t="s">
        <v>23</v>
      </c>
      <c r="F13" s="29"/>
      <c r="G13" s="29">
        <v>12</v>
      </c>
      <c r="H13" s="29">
        <v>30</v>
      </c>
      <c r="I13" s="30">
        <v>20</v>
      </c>
    </row>
    <row r="14" spans="2:9" ht="12.75">
      <c r="B14" s="21"/>
      <c r="C14" s="31"/>
      <c r="D14" s="31"/>
      <c r="E14" s="32" t="s">
        <v>24</v>
      </c>
      <c r="F14" s="33"/>
      <c r="G14" s="33">
        <f>G12/G13</f>
        <v>0.03479303900119949</v>
      </c>
      <c r="H14" s="33">
        <f>H12/H13</f>
        <v>0.016415810887818252</v>
      </c>
      <c r="I14" s="34">
        <f>I12/I13</f>
        <v>0.002492020036582304</v>
      </c>
    </row>
    <row r="16" spans="2:14" ht="12.75">
      <c r="B16" s="18">
        <f>SUM(K16:N16)</f>
        <v>15398</v>
      </c>
      <c r="C16" s="35"/>
      <c r="D16" s="35"/>
      <c r="E16" s="35"/>
      <c r="F16" s="35"/>
      <c r="G16" s="35"/>
      <c r="H16" s="35"/>
      <c r="I16" s="35"/>
      <c r="J16" s="35"/>
      <c r="K16" s="19">
        <f>K5</f>
        <v>4736</v>
      </c>
      <c r="L16" s="19">
        <f>L5</f>
        <v>4363</v>
      </c>
      <c r="M16" s="19">
        <f>M5</f>
        <v>4770</v>
      </c>
      <c r="N16" s="20">
        <f>N5</f>
        <v>1529</v>
      </c>
    </row>
    <row r="17" spans="2:14" ht="12.75">
      <c r="B17" s="36"/>
      <c r="C17" s="32"/>
      <c r="D17" s="32"/>
      <c r="E17" s="32"/>
      <c r="F17" s="32"/>
      <c r="G17" s="32"/>
      <c r="H17" s="32"/>
      <c r="I17" s="32"/>
      <c r="J17" s="32"/>
      <c r="K17" s="22">
        <f>K16/$B16</f>
        <v>0.30757241200155866</v>
      </c>
      <c r="L17" s="22">
        <f>L16/$B16</f>
        <v>0.2833484868164697</v>
      </c>
      <c r="M17" s="22">
        <f>M16/$B16</f>
        <v>0.3097804909728536</v>
      </c>
      <c r="N17" s="23">
        <f>N16/$B16</f>
        <v>0.09929861020911807</v>
      </c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7">
    <mergeCell ref="A1:O1"/>
    <mergeCell ref="A2:A4"/>
    <mergeCell ref="B2:O2"/>
    <mergeCell ref="B3:B4"/>
    <mergeCell ref="C3:E3"/>
    <mergeCell ref="F3:J3"/>
    <mergeCell ref="K3:O3"/>
  </mergeCells>
  <printOptions/>
  <pageMargins left="0.75" right="0.75" top="1" bottom="1" header="0.4921259845" footer="0.4921259845"/>
  <pageSetup orientation="landscape" paperSize="9" r:id="rId1"/>
  <headerFooter alignWithMargins="0">
    <oddHeader>&amp;LPor vias seguras&amp;CAnalise anuario Denatran 2002
</oddHeader>
    <oddFooter>&amp;L&amp;F/&amp;A&amp;C&amp;P/&amp;N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4">
      <selection activeCell="K9" sqref="K9"/>
    </sheetView>
  </sheetViews>
  <sheetFormatPr defaultColWidth="11.421875" defaultRowHeight="12.75"/>
  <cols>
    <col min="2" max="10" width="8.28125" style="0" customWidth="1"/>
  </cols>
  <sheetData>
    <row r="1" spans="1:10" ht="18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" t="s">
        <v>22</v>
      </c>
      <c r="B2" s="2" t="s">
        <v>51</v>
      </c>
      <c r="C2" s="3"/>
      <c r="D2" s="3"/>
      <c r="E2" s="3"/>
      <c r="F2" s="3"/>
      <c r="G2" s="3"/>
      <c r="H2" s="3"/>
      <c r="I2" s="3"/>
      <c r="J2" s="3"/>
    </row>
    <row r="3" spans="1:10" ht="12.75">
      <c r="A3" s="5"/>
      <c r="B3" s="6" t="s">
        <v>1</v>
      </c>
      <c r="C3" s="7" t="s">
        <v>52</v>
      </c>
      <c r="D3" s="8"/>
      <c r="E3" s="8"/>
      <c r="F3" s="8"/>
      <c r="G3" s="8"/>
      <c r="H3" s="8"/>
      <c r="I3" s="8"/>
      <c r="J3" s="9"/>
    </row>
    <row r="4" spans="1:10" ht="26.25" customHeight="1">
      <c r="A4" s="10"/>
      <c r="B4" s="11"/>
      <c r="C4" s="37" t="s">
        <v>53</v>
      </c>
      <c r="D4" s="39" t="s">
        <v>54</v>
      </c>
      <c r="E4" s="40" t="s">
        <v>55</v>
      </c>
      <c r="F4" s="39" t="s">
        <v>56</v>
      </c>
      <c r="G4" s="39" t="s">
        <v>57</v>
      </c>
      <c r="H4" s="41" t="s">
        <v>58</v>
      </c>
      <c r="I4" s="42" t="s">
        <v>19</v>
      </c>
      <c r="J4" s="43" t="s">
        <v>7</v>
      </c>
    </row>
    <row r="5" spans="1:10" ht="12.75">
      <c r="A5" s="14" t="s">
        <v>20</v>
      </c>
      <c r="B5" s="15">
        <v>346082</v>
      </c>
      <c r="C5" s="15">
        <v>161373</v>
      </c>
      <c r="D5" s="15">
        <v>15370</v>
      </c>
      <c r="E5" s="15">
        <v>30345</v>
      </c>
      <c r="F5" s="15">
        <v>1641</v>
      </c>
      <c r="G5" s="15">
        <v>88566</v>
      </c>
      <c r="H5" s="15">
        <v>27107</v>
      </c>
      <c r="I5" s="15">
        <v>6443</v>
      </c>
      <c r="J5" s="15">
        <v>15237</v>
      </c>
    </row>
    <row r="8" spans="2:9" ht="12.75">
      <c r="B8" s="18">
        <f>SUM(C8:I8)</f>
        <v>330845</v>
      </c>
      <c r="C8" s="19">
        <f>C5</f>
        <v>161373</v>
      </c>
      <c r="D8" s="19">
        <f>D5</f>
        <v>15370</v>
      </c>
      <c r="E8" s="19">
        <f>E5</f>
        <v>30345</v>
      </c>
      <c r="F8" s="19">
        <f>F5</f>
        <v>1641</v>
      </c>
      <c r="G8" s="19">
        <f>G5</f>
        <v>88566</v>
      </c>
      <c r="H8" s="19">
        <f>H5</f>
        <v>27107</v>
      </c>
      <c r="I8" s="20">
        <f>I5</f>
        <v>6443</v>
      </c>
    </row>
    <row r="9" spans="2:9" ht="12.75">
      <c r="B9" s="21"/>
      <c r="C9" s="22">
        <f>C8/$B8</f>
        <v>0.48776012936571506</v>
      </c>
      <c r="D9" s="22">
        <f>D8/$B8</f>
        <v>0.04645680001209025</v>
      </c>
      <c r="E9" s="22">
        <f>E8/$B8</f>
        <v>0.09171968746694072</v>
      </c>
      <c r="F9" s="22">
        <f>F8/$B8</f>
        <v>0.004960026598558237</v>
      </c>
      <c r="G9" s="22">
        <f>G8/$B8</f>
        <v>0.2676963532772144</v>
      </c>
      <c r="H9" s="22">
        <f>H8/$B8</f>
        <v>0.08193262706101044</v>
      </c>
      <c r="I9" s="23">
        <f>I8/$B8</f>
        <v>0.019474376218470885</v>
      </c>
    </row>
    <row r="12" spans="2:10" ht="12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2.75">
      <c r="B14" s="17"/>
      <c r="C14" s="17"/>
      <c r="D14" s="17"/>
      <c r="E14" s="17"/>
      <c r="F14" s="17"/>
      <c r="G14" s="17"/>
      <c r="H14" s="17"/>
      <c r="I14" s="17"/>
      <c r="J14" s="17"/>
    </row>
  </sheetData>
  <mergeCells count="5">
    <mergeCell ref="A1:J1"/>
    <mergeCell ref="A2:A4"/>
    <mergeCell ref="B2:J2"/>
    <mergeCell ref="B3:B4"/>
    <mergeCell ref="C3:J3"/>
  </mergeCells>
  <printOptions/>
  <pageMargins left="0.75" right="0.75" top="1" bottom="1" header="0.4921259845" footer="0.4921259845"/>
  <pageSetup orientation="landscape" paperSize="9" r:id="rId1"/>
  <headerFooter alignWithMargins="0">
    <oddHeader>&amp;LPor vias seguras&amp;CAnalise anuario Denatran 2002
</oddHeader>
    <oddFooter>&amp;L&amp;F/&amp;A&amp;C&amp;P/&amp;N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4" sqref="B1:B16384"/>
    </sheetView>
  </sheetViews>
  <sheetFormatPr defaultColWidth="11.421875" defaultRowHeight="12.75"/>
  <sheetData>
    <row r="1" spans="1:9" ht="12.75">
      <c r="A1" s="44" t="s">
        <v>60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5" t="s">
        <v>22</v>
      </c>
      <c r="B2" s="51" t="s">
        <v>61</v>
      </c>
      <c r="C2" s="52"/>
      <c r="D2" s="52"/>
      <c r="E2" s="52"/>
      <c r="F2" s="52"/>
      <c r="G2" s="52"/>
      <c r="H2" s="52"/>
      <c r="I2" s="53"/>
    </row>
    <row r="3" spans="1:9" ht="12.75">
      <c r="A3" s="46"/>
      <c r="B3" s="54"/>
      <c r="C3" s="55"/>
      <c r="D3" s="55"/>
      <c r="E3" s="55"/>
      <c r="F3" s="55"/>
      <c r="G3" s="55"/>
      <c r="H3" s="55"/>
      <c r="I3" s="56"/>
    </row>
    <row r="4" spans="1:9" ht="12.75">
      <c r="A4" s="47"/>
      <c r="B4" s="39">
        <v>1995</v>
      </c>
      <c r="C4" s="39">
        <v>1996</v>
      </c>
      <c r="D4" s="40">
        <v>1997</v>
      </c>
      <c r="E4" s="43">
        <v>1998</v>
      </c>
      <c r="F4" s="39">
        <v>1999</v>
      </c>
      <c r="G4" s="41" t="s">
        <v>59</v>
      </c>
      <c r="H4" s="42">
        <v>2001</v>
      </c>
      <c r="I4" s="43">
        <v>2002</v>
      </c>
    </row>
    <row r="5" spans="1:9" ht="12.75">
      <c r="A5" s="48" t="s">
        <v>20</v>
      </c>
      <c r="B5" s="49">
        <v>26.6</v>
      </c>
      <c r="C5" s="49">
        <v>26.7</v>
      </c>
      <c r="D5" s="49">
        <v>28.9</v>
      </c>
      <c r="E5" s="49">
        <v>30.9</v>
      </c>
      <c r="F5" s="49">
        <v>32.3</v>
      </c>
      <c r="G5" s="49">
        <v>29.5</v>
      </c>
      <c r="H5" s="49">
        <v>31.9</v>
      </c>
      <c r="I5" s="49">
        <v>34.3</v>
      </c>
    </row>
    <row r="9" ht="12.75">
      <c r="A9" s="50" t="s">
        <v>62</v>
      </c>
    </row>
  </sheetData>
  <mergeCells count="3">
    <mergeCell ref="A1:I1"/>
    <mergeCell ref="A2:A4"/>
    <mergeCell ref="B2:I3"/>
  </mergeCells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9" sqref="A9"/>
    </sheetView>
  </sheetViews>
  <sheetFormatPr defaultColWidth="11.421875" defaultRowHeight="12.75"/>
  <sheetData>
    <row r="1" spans="1:9" ht="12.75">
      <c r="A1" s="44" t="s">
        <v>63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5" t="s">
        <v>22</v>
      </c>
      <c r="B2" s="51" t="s">
        <v>64</v>
      </c>
      <c r="C2" s="52"/>
      <c r="D2" s="52"/>
      <c r="E2" s="52"/>
      <c r="F2" s="52"/>
      <c r="G2" s="52"/>
      <c r="H2" s="52"/>
      <c r="I2" s="53"/>
    </row>
    <row r="3" spans="1:9" ht="12.75">
      <c r="A3" s="46"/>
      <c r="B3" s="54"/>
      <c r="C3" s="55"/>
      <c r="D3" s="55"/>
      <c r="E3" s="55"/>
      <c r="F3" s="55"/>
      <c r="G3" s="55"/>
      <c r="H3" s="55"/>
      <c r="I3" s="56"/>
    </row>
    <row r="4" spans="1:9" ht="12.75">
      <c r="A4" s="47"/>
      <c r="B4" s="39">
        <v>1995</v>
      </c>
      <c r="C4" s="39">
        <v>1996</v>
      </c>
      <c r="D4" s="40">
        <v>1997</v>
      </c>
      <c r="E4" s="43">
        <v>1998</v>
      </c>
      <c r="F4" s="39">
        <v>1999</v>
      </c>
      <c r="G4" s="41" t="s">
        <v>59</v>
      </c>
      <c r="H4" s="42">
        <v>2001</v>
      </c>
      <c r="I4" s="43">
        <v>2002</v>
      </c>
    </row>
    <row r="5" spans="1:9" ht="12.75">
      <c r="A5" s="48" t="s">
        <v>20</v>
      </c>
      <c r="B5" s="49"/>
      <c r="C5" s="49"/>
      <c r="D5" s="49"/>
      <c r="E5" s="49">
        <v>161.8</v>
      </c>
      <c r="F5" s="49">
        <v>163.9</v>
      </c>
      <c r="G5" s="49">
        <v>169.6</v>
      </c>
      <c r="H5" s="49">
        <v>172.4</v>
      </c>
      <c r="I5" s="49">
        <v>174.6</v>
      </c>
    </row>
    <row r="9" ht="12.75">
      <c r="A9" s="50"/>
    </row>
  </sheetData>
  <mergeCells count="3">
    <mergeCell ref="A1:I1"/>
    <mergeCell ref="A2:A4"/>
    <mergeCell ref="B2:I3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Chambert-Loir</dc:creator>
  <cp:keywords/>
  <dc:description/>
  <cp:lastModifiedBy>Paul Chambert-Loir</cp:lastModifiedBy>
  <cp:lastPrinted>2006-06-16T21:13:32Z</cp:lastPrinted>
  <dcterms:created xsi:type="dcterms:W3CDTF">2006-06-16T19:30:21Z</dcterms:created>
  <dcterms:modified xsi:type="dcterms:W3CDTF">2006-06-16T21:15:12Z</dcterms:modified>
  <cp:category/>
  <cp:version/>
  <cp:contentType/>
  <cp:contentStatus/>
</cp:coreProperties>
</file>